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s\Jetperch\admin\events\2019\ESC\"/>
    </mc:Choice>
  </mc:AlternateContent>
  <xr:revisionPtr revIDLastSave="0" documentId="13_ncr:1_{9BD975F1-63F3-4556-ACC2-F29603190E51}" xr6:coauthVersionLast="43" xr6:coauthVersionMax="43" xr10:uidLastSave="{00000000-0000-0000-0000-000000000000}"/>
  <bookViews>
    <workbookView xWindow="-28423" yWindow="1406" windowWidth="24686" windowHeight="13148" xr2:uid="{4392CE90-AFF6-489E-8811-2CA6227D0216}"/>
  </bookViews>
  <sheets>
    <sheet name="Compon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B19" i="1"/>
  <c r="D12" i="1"/>
  <c r="C12" i="1"/>
  <c r="B12" i="1"/>
  <c r="B20" i="1" l="1"/>
  <c r="C20" i="1"/>
  <c r="D19" i="1"/>
  <c r="D20" i="1" s="1"/>
  <c r="B24" i="1" l="1"/>
  <c r="B27" i="1" l="1"/>
  <c r="B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mliberty</author>
  </authors>
  <commentList>
    <comment ref="A7" authorId="0" shapeId="0" xr:uid="{D7156F23-FAEE-48D3-8157-3431BDAC5E43}">
      <text>
        <r>
          <rPr>
            <b/>
            <sz val="9"/>
            <color indexed="81"/>
            <rFont val="Tahoma"/>
            <charset val="1"/>
          </rPr>
          <t>mliberty:</t>
        </r>
        <r>
          <rPr>
            <sz val="9"/>
            <color indexed="81"/>
            <rFont val="Tahoma"/>
            <charset val="1"/>
          </rPr>
          <t xml:space="preserve">
Based upon LIS3DSH</t>
        </r>
      </text>
    </comment>
    <comment ref="A8" authorId="0" shapeId="0" xr:uid="{9D944B75-F645-457C-9272-9C985A6F61B2}">
      <text>
        <r>
          <rPr>
            <b/>
            <sz val="9"/>
            <color indexed="81"/>
            <rFont val="Tahoma"/>
            <charset val="1"/>
          </rPr>
          <t>mliberty:</t>
        </r>
        <r>
          <rPr>
            <sz val="9"/>
            <color indexed="81"/>
            <rFont val="Tahoma"/>
            <charset val="1"/>
          </rPr>
          <t xml:space="preserve">
Based upon L3DG20H</t>
        </r>
      </text>
    </comment>
  </commentList>
</comments>
</file>

<file path=xl/sharedStrings.xml><?xml version="1.0" encoding="utf-8"?>
<sst xmlns="http://schemas.openxmlformats.org/spreadsheetml/2006/main" count="50" uniqueCount="33">
  <si>
    <t>Mode</t>
  </si>
  <si>
    <t>Microcontroller</t>
  </si>
  <si>
    <t>Accelerometer</t>
  </si>
  <si>
    <t>LDO</t>
  </si>
  <si>
    <t>Radio</t>
  </si>
  <si>
    <t>LED</t>
  </si>
  <si>
    <t>Sleep</t>
  </si>
  <si>
    <t>Gyroscope</t>
  </si>
  <si>
    <t>Detect</t>
  </si>
  <si>
    <t>Time Budget</t>
  </si>
  <si>
    <t>Component Budget</t>
  </si>
  <si>
    <t>Units</t>
  </si>
  <si>
    <t>s</t>
  </si>
  <si>
    <t>Events per hour</t>
  </si>
  <si>
    <t>Duty cycle</t>
  </si>
  <si>
    <t>%</t>
  </si>
  <si>
    <t>Current (avg)</t>
  </si>
  <si>
    <t>Active/RF</t>
  </si>
  <si>
    <t>Total</t>
  </si>
  <si>
    <t>Duration per event</t>
  </si>
  <si>
    <t>events / hour</t>
  </si>
  <si>
    <t>mAh</t>
  </si>
  <si>
    <t>Battery Budget</t>
  </si>
  <si>
    <t>Capacity (avg)</t>
  </si>
  <si>
    <t>Target life</t>
  </si>
  <si>
    <t>days</t>
  </si>
  <si>
    <t>Estimate life</t>
  </si>
  <si>
    <t>Margin</t>
  </si>
  <si>
    <t>Power Consumption Worksheet Example</t>
  </si>
  <si>
    <t>Value</t>
  </si>
  <si>
    <t>ISR Pull-up</t>
  </si>
  <si>
    <t>µA</t>
  </si>
  <si>
    <t>µA = µC/s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</si>
</sst>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2" borderId="8" xfId="0" applyFont="1" applyFill="1" applyBorder="1" applyAlignment="1">
      <alignment horizontal="center" vertical="center"/>
    </xf>
    <xf numFmtId="164" fontId="0" fillId="0" borderId="5" xfId="0" applyNumberFormat="1" applyBorder="1"/>
    <xf numFmtId="165" fontId="0" fillId="0" borderId="5" xfId="0" applyNumberFormat="1" applyBorder="1"/>
    <xf numFmtId="165" fontId="0" fillId="0" borderId="8" xfId="0" applyNumberFormat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5" fontId="0" fillId="0" borderId="11" xfId="0" applyNumberFormat="1" applyBorder="1"/>
    <xf numFmtId="0" fontId="0" fillId="3" borderId="11" xfId="0" applyFill="1" applyBorder="1"/>
    <xf numFmtId="0" fontId="0" fillId="3" borderId="5" xfId="0" applyFill="1" applyBorder="1"/>
    <xf numFmtId="0" fontId="0" fillId="3" borderId="14" xfId="0" applyFill="1" applyBorder="1"/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8D3-4905-9359-3F55A63184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48D3-4905-9359-3F55A631841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8D3-4905-9359-3F55A631841E}"/>
              </c:ext>
            </c:extLst>
          </c:dPt>
          <c:dLbls>
            <c:dLbl>
              <c:idx val="0"/>
              <c:layout>
                <c:manualLayout>
                  <c:x val="-8.8888888888888989E-2"/>
                  <c:y val="0.106481481481481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D3-4905-9359-3F55A631841E}"/>
                </c:ext>
              </c:extLst>
            </c:dLbl>
            <c:dLbl>
              <c:idx val="1"/>
              <c:layout>
                <c:manualLayout>
                  <c:x val="-0.25972222222222219"/>
                  <c:y val="-0.379629629629629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452777777777776"/>
                      <c:h val="0.23995370370370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8D3-4905-9359-3F55A631841E}"/>
                </c:ext>
              </c:extLst>
            </c:dLbl>
            <c:dLbl>
              <c:idx val="2"/>
              <c:layout>
                <c:manualLayout>
                  <c:x val="0.15833333333333327"/>
                  <c:y val="0.1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D3-4905-9359-3F55A63184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Components!$B$16:$D$16</c:f>
              <c:strCache>
                <c:ptCount val="3"/>
                <c:pt idx="0">
                  <c:v>Detect</c:v>
                </c:pt>
                <c:pt idx="1">
                  <c:v>Active/RF</c:v>
                </c:pt>
                <c:pt idx="2">
                  <c:v>Sleep</c:v>
                </c:pt>
              </c:strCache>
            </c:strRef>
          </c:cat>
          <c:val>
            <c:numRef>
              <c:f>Components!$B$20:$D$20</c:f>
              <c:numCache>
                <c:formatCode>0.0</c:formatCode>
                <c:ptCount val="3"/>
                <c:pt idx="0">
                  <c:v>19.738611111111112</c:v>
                </c:pt>
                <c:pt idx="1">
                  <c:v>168.10972222222222</c:v>
                </c:pt>
                <c:pt idx="2">
                  <c:v>42.856666666666669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3-4905-9359-3F55A631841E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7</xdr:row>
      <xdr:rowOff>157842</xdr:rowOff>
    </xdr:from>
    <xdr:to>
      <xdr:col>13</xdr:col>
      <xdr:colOff>133350</xdr:colOff>
      <xdr:row>22</xdr:row>
      <xdr:rowOff>87085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AB4B50-2649-44F6-8BDE-5E794E864A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BFAF9-05EE-41D9-9E44-56C15F467E2E}">
  <dimension ref="A1:E28"/>
  <sheetViews>
    <sheetView tabSelected="1" zoomScaleNormal="100" workbookViewId="0">
      <selection activeCell="N18" sqref="N18"/>
    </sheetView>
  </sheetViews>
  <sheetFormatPr defaultRowHeight="14.6" x14ac:dyDescent="0.4"/>
  <cols>
    <col min="1" max="1" width="17.23046875" customWidth="1"/>
    <col min="2" max="4" width="10.765625" customWidth="1"/>
    <col min="5" max="5" width="14.4609375" customWidth="1"/>
  </cols>
  <sheetData>
    <row r="1" spans="1:5" ht="20.6" x14ac:dyDescent="0.55000000000000004">
      <c r="A1" s="24" t="s">
        <v>28</v>
      </c>
      <c r="B1" s="24"/>
      <c r="C1" s="24"/>
      <c r="D1" s="24"/>
      <c r="E1" s="24"/>
    </row>
    <row r="2" spans="1:5" ht="15" thickBot="1" x14ac:dyDescent="0.45"/>
    <row r="3" spans="1:5" x14ac:dyDescent="0.4">
      <c r="A3" s="26" t="s">
        <v>10</v>
      </c>
      <c r="B3" s="25" t="s">
        <v>0</v>
      </c>
      <c r="C3" s="25"/>
      <c r="D3" s="25"/>
      <c r="E3" s="28" t="s">
        <v>11</v>
      </c>
    </row>
    <row r="4" spans="1:5" ht="15" thickBot="1" x14ac:dyDescent="0.45">
      <c r="A4" s="27"/>
      <c r="B4" s="13" t="s">
        <v>8</v>
      </c>
      <c r="C4" s="13" t="s">
        <v>17</v>
      </c>
      <c r="D4" s="13" t="s">
        <v>6</v>
      </c>
      <c r="E4" s="29"/>
    </row>
    <row r="5" spans="1:5" x14ac:dyDescent="0.4">
      <c r="A5" s="6" t="s">
        <v>1</v>
      </c>
      <c r="B5" s="21">
        <v>20000</v>
      </c>
      <c r="C5" s="21">
        <v>25000</v>
      </c>
      <c r="D5" s="21">
        <v>10</v>
      </c>
      <c r="E5" s="7" t="s">
        <v>31</v>
      </c>
    </row>
    <row r="6" spans="1:5" x14ac:dyDescent="0.4">
      <c r="A6" s="1" t="s">
        <v>4</v>
      </c>
      <c r="B6" s="22">
        <v>10</v>
      </c>
      <c r="C6" s="22">
        <v>20000</v>
      </c>
      <c r="D6" s="22">
        <v>10</v>
      </c>
      <c r="E6" s="7" t="s">
        <v>31</v>
      </c>
    </row>
    <row r="7" spans="1:5" x14ac:dyDescent="0.4">
      <c r="A7" s="1" t="s">
        <v>2</v>
      </c>
      <c r="B7" s="22">
        <v>500</v>
      </c>
      <c r="C7" s="22">
        <v>500</v>
      </c>
      <c r="D7" s="22">
        <v>20</v>
      </c>
      <c r="E7" s="7" t="s">
        <v>31</v>
      </c>
    </row>
    <row r="8" spans="1:5" x14ac:dyDescent="0.4">
      <c r="A8" s="1" t="s">
        <v>7</v>
      </c>
      <c r="B8" s="22">
        <v>5000</v>
      </c>
      <c r="C8" s="22">
        <v>5000</v>
      </c>
      <c r="D8" s="22">
        <v>1.5</v>
      </c>
      <c r="E8" s="7" t="s">
        <v>31</v>
      </c>
    </row>
    <row r="9" spans="1:5" x14ac:dyDescent="0.4">
      <c r="A9" s="1" t="s">
        <v>30</v>
      </c>
      <c r="B9" s="22">
        <v>18</v>
      </c>
      <c r="C9" s="22">
        <v>18</v>
      </c>
      <c r="D9" s="22">
        <v>0</v>
      </c>
      <c r="E9" s="7" t="s">
        <v>31</v>
      </c>
    </row>
    <row r="10" spans="1:5" x14ac:dyDescent="0.4">
      <c r="A10" s="1" t="s">
        <v>3</v>
      </c>
      <c r="B10" s="22">
        <v>1.5</v>
      </c>
      <c r="C10" s="22">
        <v>1.5</v>
      </c>
      <c r="D10" s="22">
        <v>1.5</v>
      </c>
      <c r="E10" s="7" t="s">
        <v>31</v>
      </c>
    </row>
    <row r="11" spans="1:5" ht="15" thickBot="1" x14ac:dyDescent="0.45">
      <c r="A11" s="8" t="s">
        <v>5</v>
      </c>
      <c r="B11" s="23">
        <v>10000</v>
      </c>
      <c r="C11" s="23">
        <v>10000</v>
      </c>
      <c r="D11" s="23">
        <v>0</v>
      </c>
      <c r="E11" s="9" t="s">
        <v>31</v>
      </c>
    </row>
    <row r="12" spans="1:5" ht="15.45" thickTop="1" thickBot="1" x14ac:dyDescent="0.45">
      <c r="A12" s="10" t="s">
        <v>18</v>
      </c>
      <c r="B12" s="11">
        <f>SUM(B5:B11)</f>
        <v>35529.5</v>
      </c>
      <c r="C12" s="11">
        <f>SUM(C5:C11)</f>
        <v>60519.5</v>
      </c>
      <c r="D12" s="11">
        <f>SUM(D5:D11)</f>
        <v>43</v>
      </c>
      <c r="E12" s="12" t="s">
        <v>31</v>
      </c>
    </row>
    <row r="14" spans="1:5" ht="15" thickBot="1" x14ac:dyDescent="0.45"/>
    <row r="15" spans="1:5" x14ac:dyDescent="0.4">
      <c r="A15" s="26" t="s">
        <v>9</v>
      </c>
      <c r="B15" s="25" t="s">
        <v>0</v>
      </c>
      <c r="C15" s="25"/>
      <c r="D15" s="25"/>
      <c r="E15" s="28" t="s">
        <v>11</v>
      </c>
    </row>
    <row r="16" spans="1:5" ht="15" thickBot="1" x14ac:dyDescent="0.45">
      <c r="A16" s="27"/>
      <c r="B16" s="13" t="s">
        <v>8</v>
      </c>
      <c r="C16" s="13" t="s">
        <v>17</v>
      </c>
      <c r="D16" s="13" t="s">
        <v>6</v>
      </c>
      <c r="E16" s="29"/>
    </row>
    <row r="17" spans="1:5" x14ac:dyDescent="0.4">
      <c r="A17" s="1" t="s">
        <v>19</v>
      </c>
      <c r="B17" s="22">
        <v>0.2</v>
      </c>
      <c r="C17" s="22">
        <v>5</v>
      </c>
      <c r="D17" s="2"/>
      <c r="E17" s="3" t="s">
        <v>12</v>
      </c>
    </row>
    <row r="18" spans="1:5" x14ac:dyDescent="0.4">
      <c r="A18" s="1" t="s">
        <v>13</v>
      </c>
      <c r="B18" s="22">
        <v>10</v>
      </c>
      <c r="C18" s="22">
        <v>2</v>
      </c>
      <c r="D18" s="2"/>
      <c r="E18" s="3" t="s">
        <v>20</v>
      </c>
    </row>
    <row r="19" spans="1:5" x14ac:dyDescent="0.4">
      <c r="A19" s="1" t="s">
        <v>14</v>
      </c>
      <c r="B19" s="14">
        <f>100*B17*B18/(60*60)</f>
        <v>5.5555555555555552E-2</v>
      </c>
      <c r="C19" s="14">
        <f>100*C17*C18/(60*60)</f>
        <v>0.27777777777777779</v>
      </c>
      <c r="D19" s="14">
        <f>100 - SUM(B19:C19)</f>
        <v>99.666666666666671</v>
      </c>
      <c r="E19" s="3" t="s">
        <v>15</v>
      </c>
    </row>
    <row r="20" spans="1:5" ht="15" thickBot="1" x14ac:dyDescent="0.45">
      <c r="A20" s="4" t="s">
        <v>16</v>
      </c>
      <c r="B20" s="16">
        <f>B19*B12/100</f>
        <v>19.738611111111112</v>
      </c>
      <c r="C20" s="16">
        <f t="shared" ref="C20:D20" si="0">C19*C12/100</f>
        <v>168.10972222222222</v>
      </c>
      <c r="D20" s="16">
        <f t="shared" si="0"/>
        <v>42.856666666666669</v>
      </c>
      <c r="E20" s="5" t="s">
        <v>32</v>
      </c>
    </row>
    <row r="22" spans="1:5" ht="15" thickBot="1" x14ac:dyDescent="0.45"/>
    <row r="23" spans="1:5" ht="15" thickBot="1" x14ac:dyDescent="0.45">
      <c r="A23" s="17" t="s">
        <v>22</v>
      </c>
      <c r="B23" s="18" t="s">
        <v>29</v>
      </c>
      <c r="C23" s="19" t="s">
        <v>11</v>
      </c>
    </row>
    <row r="24" spans="1:5" x14ac:dyDescent="0.4">
      <c r="A24" s="6" t="s">
        <v>16</v>
      </c>
      <c r="B24" s="20">
        <f>SUM(B20:D20)</f>
        <v>230.70499999999998</v>
      </c>
      <c r="C24" s="7" t="s">
        <v>31</v>
      </c>
    </row>
    <row r="25" spans="1:5" x14ac:dyDescent="0.4">
      <c r="A25" s="1" t="s">
        <v>23</v>
      </c>
      <c r="B25" s="22">
        <v>1000</v>
      </c>
      <c r="C25" s="3" t="s">
        <v>21</v>
      </c>
    </row>
    <row r="26" spans="1:5" x14ac:dyDescent="0.4">
      <c r="A26" s="1" t="s">
        <v>24</v>
      </c>
      <c r="B26" s="22">
        <v>180</v>
      </c>
      <c r="C26" s="3" t="s">
        <v>25</v>
      </c>
    </row>
    <row r="27" spans="1:5" x14ac:dyDescent="0.4">
      <c r="A27" s="1" t="s">
        <v>26</v>
      </c>
      <c r="B27" s="15">
        <f>B25/1000/(24*B24/1000000)</f>
        <v>180.60582417661806</v>
      </c>
      <c r="C27" s="3" t="s">
        <v>25</v>
      </c>
    </row>
    <row r="28" spans="1:5" ht="15" thickBot="1" x14ac:dyDescent="0.45">
      <c r="A28" s="4" t="s">
        <v>27</v>
      </c>
      <c r="B28" s="16">
        <f>B27-B26</f>
        <v>0.60582417661805721</v>
      </c>
      <c r="C28" s="5" t="s">
        <v>25</v>
      </c>
    </row>
  </sheetData>
  <mergeCells count="7">
    <mergeCell ref="A1:E1"/>
    <mergeCell ref="B3:D3"/>
    <mergeCell ref="B15:D15"/>
    <mergeCell ref="A3:A4"/>
    <mergeCell ref="E3:E4"/>
    <mergeCell ref="A15:A16"/>
    <mergeCell ref="E15:E16"/>
  </mergeCells>
  <conditionalFormatting sqref="B28">
    <cfRule type="cellIs" dxfId="1" priority="2" operator="greaterThanOrEqual">
      <formula>0</formula>
    </cfRule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Components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mliberty</dc:creator>
  <cp:lastModifiedBy>mliberty</cp:lastModifiedBy>
  <dcterms:created xsi:type="dcterms:W3CDTF">2019-08-13T17:12:47Z</dcterms:created>
  <dcterms:modified xsi:type="dcterms:W3CDTF">2019-08-16T13:46:19Z</dcterms:modified>
</cp:coreProperties>
</file>